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<sst xmlns="http://schemas.openxmlformats.org/spreadsheetml/2006/main" count="133" uniqueCount="101">
  <si>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</si>
  <si>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</si>
  <si>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</si>
  <si>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</si>
  <si>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</si>
  <si>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</si>
  <si>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</si>
  <si>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</si>
  <si>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</si>
  <si>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</si>
  <si>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</si>
  <si>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</si>
  <si>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</si>
  <si>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</si>
  <si>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</si>
  <si>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</si>
  <si>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</si>
  <si>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</si>
  <si>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</si>
  <si>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</si>
  <si>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</si>
  <si>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</si>
  <si>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</si>
  <si>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</si>
  <si>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</si>
  <si>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</si>
  <si>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</si>
  <si>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</si>
  <si>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</si>
  <si>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</si>
  <si>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</si>
  <si>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</si>
  <si>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</si>
  <si>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</si>
  <si>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</si>
  <si>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</si>
  <si>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</si>
  <si>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</si>
  <si>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</si>
  <si>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</si>
  <si>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</si>
  <si>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</si>
  <si>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</si>
  <si>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</si>
  <si>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</si>
  <si>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</si>
  <si>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</si>
  <si>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</si>
  <si>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</si>
  <si>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</si>
  <si>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</si>
  <si>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</si>
  <si>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</si>
  <si>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</si>
  <si>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</si>
  <si>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</si>
  <si>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</si>
  <si>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</si>
  <si>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27°00'07.8''N</t>
  </si>
  <si>
    <t>100°11'19.8''E</t>
  </si>
  <si>
    <t>3105±10m</t>
  </si>
  <si>
    <t>Completeness</t>
  </si>
  <si>
    <t>3-OTU-01</t>
  </si>
  <si>
    <t>3-OTU-02</t>
  </si>
  <si>
    <t>3-OTU-03</t>
  </si>
  <si>
    <t>3-OTU-04</t>
  </si>
  <si>
    <t>3-OTU-05</t>
  </si>
  <si>
    <t>3-OTU-06</t>
  </si>
  <si>
    <t>3-OTU-07</t>
  </si>
  <si>
    <t>3-OTU-08</t>
  </si>
  <si>
    <t>3-OTU-09</t>
  </si>
  <si>
    <t>3-OTU-10</t>
  </si>
  <si>
    <t>3-OTU-11</t>
  </si>
  <si>
    <t>3-OTU-12</t>
  </si>
  <si>
    <t>3-OTU-13</t>
  </si>
  <si>
    <t>3-OTU-14</t>
  </si>
  <si>
    <t>3-OTU-15</t>
  </si>
  <si>
    <t>3-OTU-16</t>
  </si>
  <si>
    <t>3-OTU-17</t>
  </si>
  <si>
    <t>3-OTU-18</t>
  </si>
  <si>
    <t>3-OTU-19</t>
  </si>
  <si>
    <t>3-OTU-20</t>
  </si>
  <si>
    <t>3-OTU-21</t>
  </si>
  <si>
    <t>3-OTU-22</t>
  </si>
  <si>
    <t>3-OTU-23</t>
  </si>
  <si>
    <t>3-OTU-24</t>
  </si>
  <si>
    <t>3-OTU-25</t>
  </si>
  <si>
    <t>3-OTU-26</t>
  </si>
  <si>
    <t>3-OTU-27</t>
  </si>
  <si>
    <t>3-OTU-28</t>
  </si>
  <si>
    <t>3-OTU-29</t>
  </si>
  <si>
    <t>3-OTU-30</t>
  </si>
  <si>
    <t>3-OTU-31</t>
  </si>
  <si>
    <t>3-OTU-32</t>
  </si>
  <si>
    <t>3-OTU-33</t>
  </si>
  <si>
    <t>3-OTU-34</t>
  </si>
  <si>
    <t>3-OTU-35</t>
  </si>
  <si>
    <t>3-OTU-36</t>
  </si>
  <si>
    <t>3-OTU-37</t>
  </si>
  <si>
    <t>Jian Yang/TEVS</t>
  </si>
  <si>
    <t>Haligu 3, Lijiang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</si>
</sst>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sz val="9"/>
      <color indexed="21"/>
      <name val="Geneva"/>
      <family val="0"/>
    </font>
    <font>
      <sz val="9"/>
      <color indexed="15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8"/>
      <name val="Geneva"/>
      <family val="0"/>
    </font>
    <font>
      <b/>
      <sz val="9"/>
      <color indexed="17"/>
      <name val="Geneva"/>
      <family val="0"/>
    </font>
    <font>
      <b/>
      <sz val="9"/>
      <color indexed="21"/>
      <name val="Geneva"/>
      <family val="0"/>
    </font>
    <font>
      <b/>
      <sz val="9"/>
      <color indexed="48"/>
      <name val="Geneva"/>
      <family val="0"/>
    </font>
    <font>
      <b/>
      <sz val="9"/>
      <color indexed="19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b/>
      <sz val="9"/>
      <color indexed="37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0" fillId="21" borderId="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7" applyNumberFormat="0" applyAlignment="0" applyProtection="0"/>
    <xf numFmtId="0" fontId="33" fillId="7" borderId="7" applyNumberFormat="0" applyAlignment="0" applyProtection="0"/>
    <xf numFmtId="0" fontId="34" fillId="22" borderId="8" applyNumberFormat="0" applyAlignment="0" applyProtection="0"/>
    <xf numFmtId="0" fontId="35" fillId="23" borderId="0" applyNumberFormat="0" applyBorder="0" applyAlignment="0" applyProtection="0"/>
    <xf numFmtId="0" fontId="3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8" borderId="0" xfId="0" applyFont="1" applyFill="1" applyAlignment="1">
      <alignment/>
    </xf>
    <xf numFmtId="0" fontId="15" fillId="3" borderId="0" xfId="0" applyFont="1" applyFill="1" applyAlignment="1">
      <alignment/>
    </xf>
    <xf numFmtId="0" fontId="10" fillId="23" borderId="0" xfId="0" applyFont="1" applyFill="1" applyAlignment="1">
      <alignment/>
    </xf>
    <xf numFmtId="0" fontId="14" fillId="22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0" xfId="0" applyFill="1" applyBorder="1" applyAlignment="1">
      <alignment/>
    </xf>
    <xf numFmtId="0" fontId="1" fillId="22" borderId="10" xfId="0" applyFont="1" applyFill="1" applyBorder="1" applyAlignment="1">
      <alignment/>
    </xf>
    <xf numFmtId="0" fontId="16" fillId="22" borderId="12" xfId="0" applyFont="1" applyFill="1" applyBorder="1" applyAlignment="1">
      <alignment/>
    </xf>
    <xf numFmtId="0" fontId="16" fillId="22" borderId="17" xfId="0" applyFont="1" applyFill="1" applyBorder="1" applyAlignment="1">
      <alignment/>
    </xf>
    <xf numFmtId="0" fontId="16" fillId="22" borderId="16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17" fillId="0" borderId="0" xfId="0" applyFont="1" applyAlignment="1">
      <alignment/>
    </xf>
    <xf numFmtId="0" fontId="17" fillId="25" borderId="0" xfId="0" applyFont="1" applyFill="1" applyBorder="1" applyAlignment="1">
      <alignment/>
    </xf>
    <xf numFmtId="0" fontId="0" fillId="25" borderId="20" xfId="0" applyFill="1" applyBorder="1" applyAlignment="1">
      <alignment/>
    </xf>
    <xf numFmtId="0" fontId="17" fillId="25" borderId="2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7" fillId="7" borderId="21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13" fillId="8" borderId="21" xfId="0" applyFont="1" applyFill="1" applyBorder="1" applyAlignment="1">
      <alignment/>
    </xf>
    <xf numFmtId="0" fontId="10" fillId="22" borderId="21" xfId="0" applyFont="1" applyFill="1" applyBorder="1" applyAlignment="1">
      <alignment/>
    </xf>
    <xf numFmtId="0" fontId="10" fillId="23" borderId="21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1" fontId="4" fillId="3" borderId="0" xfId="0" applyNumberFormat="1" applyFont="1" applyFill="1" applyAlignment="1">
      <alignment/>
    </xf>
    <xf numFmtId="0" fontId="17" fillId="23" borderId="18" xfId="0" applyFont="1" applyFill="1" applyBorder="1" applyAlignment="1">
      <alignment vertical="center"/>
    </xf>
    <xf numFmtId="0" fontId="18" fillId="23" borderId="0" xfId="0" applyFont="1" applyFill="1" applyBorder="1" applyAlignment="1">
      <alignment vertical="center"/>
    </xf>
    <xf numFmtId="0" fontId="17" fillId="23" borderId="19" xfId="0" applyFont="1" applyFill="1" applyBorder="1" applyAlignment="1">
      <alignment vertical="center"/>
    </xf>
    <xf numFmtId="0" fontId="17" fillId="23" borderId="0" xfId="0" applyFont="1" applyFill="1" applyBorder="1" applyAlignment="1">
      <alignment vertical="center"/>
    </xf>
    <xf numFmtId="14" fontId="17" fillId="23" borderId="18" xfId="0" applyNumberFormat="1" applyFont="1" applyFill="1" applyBorder="1" applyAlignment="1">
      <alignment vertical="center"/>
    </xf>
    <xf numFmtId="0" fontId="4" fillId="3" borderId="0" xfId="0" applyFont="1" applyFill="1" applyAlignment="1">
      <alignment/>
    </xf>
    <xf numFmtId="0" fontId="4" fillId="22" borderId="16" xfId="0" applyFont="1" applyFill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11" xfId="0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7" fillId="2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Percent" xfId="37"/>
    <cellStyle name="好" xfId="38"/>
    <cellStyle name="差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解释性文本" xfId="54"/>
    <cellStyle name="警告文本" xfId="55"/>
    <cellStyle name="计算" xfId="56"/>
    <cellStyle name="输入" xfId="57"/>
    <cellStyle name="输出" xfId="58"/>
    <cellStyle name="适中" xfId="59"/>
    <cellStyle name="链接单元格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3340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678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8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545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597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886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606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236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236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85725" cy="190500"/>
    <xdr:sp>
      <xdr:nvSpPr>
        <xdr:cNvPr id="11" name="Text 22"/>
        <xdr:cNvSpPr txBox="1">
          <a:spLocks noChangeArrowheads="1"/>
        </xdr:cNvSpPr>
      </xdr:nvSpPr>
      <xdr:spPr>
        <a:xfrm>
          <a:off x="67932300" y="107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85725" cy="190500"/>
    <xdr:sp>
      <xdr:nvSpPr>
        <xdr:cNvPr id="12" name="Text 23"/>
        <xdr:cNvSpPr txBox="1">
          <a:spLocks noChangeArrowheads="1"/>
        </xdr:cNvSpPr>
      </xdr:nvSpPr>
      <xdr:spPr>
        <a:xfrm>
          <a:off x="67332225" y="107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178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533400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80050" y="18230850"/>
          <a:ext cx="2771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895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993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85725" cy="190500"/>
    <xdr:sp>
      <xdr:nvSpPr>
        <xdr:cNvPr id="17" name="Text 29"/>
        <xdr:cNvSpPr txBox="1">
          <a:spLocks noChangeArrowheads="1"/>
        </xdr:cNvSpPr>
      </xdr:nvSpPr>
      <xdr:spPr>
        <a:xfrm>
          <a:off x="70923150" y="1285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90500"/>
    <xdr:sp>
      <xdr:nvSpPr>
        <xdr:cNvPr id="18" name="Text 30"/>
        <xdr:cNvSpPr txBox="1">
          <a:spLocks noChangeArrowheads="1"/>
        </xdr:cNvSpPr>
      </xdr:nvSpPr>
      <xdr:spPr>
        <a:xfrm>
          <a:off x="70904100" y="12287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zoomScalePageLayoutView="0" workbookViewId="0" topLeftCell="A1">
      <pane xSplit="4200" ySplit="800" topLeftCell="A1" activePane="bottomRight" state="split"/>
      <selection pane="topLeft" activeCell="AQ3" sqref="AQ3:AQ53"/>
      <selection pane="topRight" activeCell="CA2" sqref="CA2"/>
      <selection pane="bottomLeft" activeCell="B4" sqref="B4"/>
      <selection pane="bottomRight" activeCell="B4" sqref="B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  <col min="4" max="6" width="11.50390625" style="0" customWidth="1"/>
    <col min="7" max="7" width="12.50390625" style="0" bestFit="1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61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99</v>
      </c>
      <c r="B3" s="49" t="s">
        <v>100</v>
      </c>
      <c r="C3" s="49"/>
      <c r="D3" s="50" t="s">
        <v>58</v>
      </c>
      <c r="E3" s="51" t="s">
        <v>59</v>
      </c>
      <c r="F3" s="50" t="s">
        <v>60</v>
      </c>
      <c r="G3" s="52">
        <v>38281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62</v>
      </c>
      <c r="C7">
        <v>1</v>
      </c>
      <c r="D7" s="58"/>
      <c r="F7">
        <v>0.5</v>
      </c>
      <c r="H7">
        <v>0.5</v>
      </c>
      <c r="I7">
        <v>0.5</v>
      </c>
      <c r="J7" s="58"/>
      <c r="O7">
        <v>0.5</v>
      </c>
      <c r="P7">
        <v>0.5</v>
      </c>
      <c r="S7" s="58"/>
      <c r="V7">
        <v>0.5</v>
      </c>
      <c r="W7" s="58">
        <v>0.5</v>
      </c>
      <c r="Z7" s="58">
        <v>1</v>
      </c>
      <c r="AC7">
        <v>0.5</v>
      </c>
      <c r="AD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63</v>
      </c>
      <c r="C8">
        <v>1</v>
      </c>
      <c r="D8" s="55"/>
      <c r="E8">
        <v>0.5</v>
      </c>
      <c r="F8">
        <v>0.5</v>
      </c>
      <c r="H8">
        <v>0.25</v>
      </c>
      <c r="I8">
        <v>0.25</v>
      </c>
      <c r="J8" s="55"/>
      <c r="O8">
        <v>0.33</v>
      </c>
      <c r="P8">
        <v>0.33</v>
      </c>
      <c r="Q8">
        <v>0.33</v>
      </c>
      <c r="S8" s="55"/>
      <c r="W8" s="55">
        <v>1</v>
      </c>
      <c r="Y8">
        <v>0.5</v>
      </c>
      <c r="Z8" s="55">
        <v>0.5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64</v>
      </c>
      <c r="C9">
        <v>1</v>
      </c>
      <c r="D9" s="55"/>
      <c r="E9">
        <v>1</v>
      </c>
      <c r="J9" s="55"/>
      <c r="N9">
        <v>0.5</v>
      </c>
      <c r="O9">
        <v>0.5</v>
      </c>
      <c r="S9" s="55"/>
      <c r="V9">
        <v>0.5</v>
      </c>
      <c r="W9" s="55">
        <v>0.5</v>
      </c>
      <c r="Z9" s="55">
        <v>1</v>
      </c>
      <c r="AD9">
        <v>0.5</v>
      </c>
      <c r="AE9" s="55">
        <v>0.5</v>
      </c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65</v>
      </c>
      <c r="C10">
        <v>1</v>
      </c>
      <c r="D10" s="55"/>
      <c r="E10">
        <v>1</v>
      </c>
      <c r="J10" s="55"/>
      <c r="O10">
        <v>0.25</v>
      </c>
      <c r="P10">
        <v>0.25</v>
      </c>
      <c r="Q10">
        <v>0.25</v>
      </c>
      <c r="R10">
        <v>0.25</v>
      </c>
      <c r="S10" s="55"/>
      <c r="U10">
        <v>0.5</v>
      </c>
      <c r="W10" s="55">
        <v>0.5</v>
      </c>
      <c r="Z10" s="55">
        <v>1</v>
      </c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66</v>
      </c>
      <c r="C11">
        <v>1</v>
      </c>
      <c r="D11" s="55"/>
      <c r="E11">
        <v>1</v>
      </c>
      <c r="J11" s="55"/>
      <c r="O11">
        <v>0.33</v>
      </c>
      <c r="P11">
        <v>0.33</v>
      </c>
      <c r="Q11">
        <v>0.33</v>
      </c>
      <c r="S11" s="55"/>
      <c r="V11">
        <v>0.5</v>
      </c>
      <c r="W11" s="55">
        <v>0.5</v>
      </c>
      <c r="X11">
        <v>0.5</v>
      </c>
      <c r="Y11">
        <v>0.5</v>
      </c>
      <c r="Z11" s="55"/>
      <c r="AB11">
        <v>1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67</v>
      </c>
      <c r="C12">
        <v>1</v>
      </c>
      <c r="D12" s="55"/>
      <c r="E12">
        <v>1</v>
      </c>
      <c r="J12" s="55"/>
      <c r="N12">
        <v>0.33</v>
      </c>
      <c r="O12">
        <v>0.33</v>
      </c>
      <c r="P12">
        <v>0.33</v>
      </c>
      <c r="S12" s="55"/>
      <c r="U12">
        <v>0.33</v>
      </c>
      <c r="V12">
        <v>0.33</v>
      </c>
      <c r="W12" s="55">
        <v>0.33</v>
      </c>
      <c r="Z12" s="55">
        <v>1</v>
      </c>
      <c r="AB12">
        <v>0.33</v>
      </c>
      <c r="AC12">
        <v>0.33</v>
      </c>
      <c r="AD12">
        <v>0.33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68</v>
      </c>
      <c r="C13">
        <v>1</v>
      </c>
      <c r="D13" s="55"/>
      <c r="E13">
        <v>1</v>
      </c>
      <c r="J13" s="55"/>
      <c r="N13">
        <v>0.5</v>
      </c>
      <c r="O13">
        <v>0.5</v>
      </c>
      <c r="S13" s="55"/>
      <c r="V13">
        <v>0.5</v>
      </c>
      <c r="W13" s="55">
        <v>0.5</v>
      </c>
      <c r="Z13" s="55">
        <v>1</v>
      </c>
      <c r="AC13">
        <v>0.33</v>
      </c>
      <c r="AD13">
        <v>0.33</v>
      </c>
      <c r="AE13" s="55">
        <v>0.33</v>
      </c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69</v>
      </c>
      <c r="C14">
        <v>0.5</v>
      </c>
      <c r="D14" s="55">
        <v>0.5</v>
      </c>
      <c r="F14">
        <v>0.5</v>
      </c>
      <c r="G14">
        <v>0.5</v>
      </c>
      <c r="H14">
        <v>0.5</v>
      </c>
      <c r="I14">
        <v>0.5</v>
      </c>
      <c r="J14" s="55"/>
      <c r="N14">
        <v>0.25</v>
      </c>
      <c r="O14">
        <v>0.25</v>
      </c>
      <c r="P14">
        <v>0.25</v>
      </c>
      <c r="Q14">
        <v>0.25</v>
      </c>
      <c r="S14" s="55"/>
      <c r="V14">
        <v>1</v>
      </c>
      <c r="W14" s="55"/>
      <c r="Y14">
        <v>0.5</v>
      </c>
      <c r="Z14" s="55">
        <v>0.5</v>
      </c>
      <c r="AB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70</v>
      </c>
      <c r="C15">
        <v>1</v>
      </c>
      <c r="D15" s="55"/>
      <c r="E15">
        <v>1</v>
      </c>
      <c r="J15" s="55"/>
      <c r="N15">
        <v>0.33</v>
      </c>
      <c r="O15">
        <v>0.33</v>
      </c>
      <c r="P15">
        <v>0.33</v>
      </c>
      <c r="S15" s="55"/>
      <c r="U15">
        <v>0.33</v>
      </c>
      <c r="V15">
        <v>0.33</v>
      </c>
      <c r="W15" s="55">
        <v>0.33</v>
      </c>
      <c r="Z15" s="55">
        <v>1</v>
      </c>
      <c r="AB15">
        <v>0.33</v>
      </c>
      <c r="AC15">
        <v>0.33</v>
      </c>
      <c r="AD15">
        <v>0.33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71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T16">
        <v>1</v>
      </c>
      <c r="U16">
        <v>1</v>
      </c>
      <c r="W16" s="55"/>
      <c r="Z16" s="55">
        <v>1</v>
      </c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72</v>
      </c>
      <c r="C17">
        <v>1</v>
      </c>
      <c r="D17" s="55"/>
      <c r="F17">
        <v>0.5</v>
      </c>
      <c r="G17">
        <v>0.5</v>
      </c>
      <c r="H17">
        <v>0.5</v>
      </c>
      <c r="I17">
        <v>0.5</v>
      </c>
      <c r="J17" s="55">
        <v>1</v>
      </c>
      <c r="M17">
        <v>0.33</v>
      </c>
      <c r="N17">
        <v>0.33</v>
      </c>
      <c r="O17">
        <v>0.33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A17" s="66">
        <v>0.5</v>
      </c>
      <c r="AB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73</v>
      </c>
      <c r="C18">
        <v>1</v>
      </c>
      <c r="D18" s="55"/>
      <c r="E18">
        <v>1</v>
      </c>
      <c r="J18" s="55"/>
      <c r="N18">
        <v>0.5</v>
      </c>
      <c r="O18">
        <v>0.5</v>
      </c>
      <c r="S18" s="55"/>
      <c r="V18">
        <v>0.5</v>
      </c>
      <c r="W18" s="55">
        <v>0.5</v>
      </c>
      <c r="Z18" s="55">
        <v>1</v>
      </c>
      <c r="AC18">
        <v>0.5</v>
      </c>
      <c r="AD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74</v>
      </c>
      <c r="C19">
        <v>0.5</v>
      </c>
      <c r="D19" s="55">
        <v>0.5</v>
      </c>
      <c r="E19" s="66">
        <v>1</v>
      </c>
      <c r="J19" s="55"/>
      <c r="M19">
        <v>0.33</v>
      </c>
      <c r="N19">
        <v>0.33</v>
      </c>
      <c r="O19">
        <v>0.33</v>
      </c>
      <c r="S19" s="55"/>
      <c r="V19">
        <v>0.5</v>
      </c>
      <c r="W19" s="55">
        <v>0.5</v>
      </c>
      <c r="Z19" s="55">
        <v>1</v>
      </c>
      <c r="AB19">
        <v>0.25</v>
      </c>
      <c r="AC19">
        <v>0.25</v>
      </c>
      <c r="AD19">
        <v>0.25</v>
      </c>
      <c r="AE19" s="55">
        <v>0.25</v>
      </c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75</v>
      </c>
      <c r="C20">
        <v>1</v>
      </c>
      <c r="D20" s="55"/>
      <c r="E20" s="66">
        <v>1</v>
      </c>
      <c r="J20" s="55"/>
      <c r="M20">
        <v>0.5</v>
      </c>
      <c r="N20">
        <v>0.5</v>
      </c>
      <c r="S20" s="55"/>
      <c r="U20">
        <v>0.5</v>
      </c>
      <c r="V20">
        <v>0.5</v>
      </c>
      <c r="W20" s="55"/>
      <c r="Z20" s="55">
        <v>1</v>
      </c>
      <c r="AC20">
        <v>1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76</v>
      </c>
      <c r="C21">
        <v>1</v>
      </c>
      <c r="D21" s="55"/>
      <c r="E21" s="66">
        <v>1</v>
      </c>
      <c r="J21" s="55"/>
      <c r="N21">
        <v>0.5</v>
      </c>
      <c r="O21">
        <v>0.5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C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77</v>
      </c>
      <c r="C22">
        <v>1</v>
      </c>
      <c r="D22" s="55"/>
      <c r="E22" s="66">
        <v>1</v>
      </c>
      <c r="F22" s="66"/>
      <c r="G22" s="66"/>
      <c r="J22" s="55"/>
      <c r="N22">
        <v>0.25</v>
      </c>
      <c r="O22">
        <v>0.25</v>
      </c>
      <c r="P22">
        <v>0.25</v>
      </c>
      <c r="Q22">
        <v>0.25</v>
      </c>
      <c r="S22" s="55"/>
      <c r="U22">
        <v>0.33</v>
      </c>
      <c r="V22">
        <v>0.33</v>
      </c>
      <c r="W22" s="55">
        <v>0.33</v>
      </c>
      <c r="Y22">
        <v>0.5</v>
      </c>
      <c r="Z22" s="55">
        <v>0.5</v>
      </c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78</v>
      </c>
      <c r="C23">
        <v>1</v>
      </c>
      <c r="D23" s="55"/>
      <c r="F23">
        <v>0.5</v>
      </c>
      <c r="H23">
        <v>0.5</v>
      </c>
      <c r="I23">
        <v>0.5</v>
      </c>
      <c r="J23" s="55">
        <v>1</v>
      </c>
      <c r="P23">
        <v>0.5</v>
      </c>
      <c r="Q23">
        <v>0.5</v>
      </c>
      <c r="S23" s="55"/>
      <c r="W23" s="55">
        <v>1</v>
      </c>
      <c r="Y23">
        <v>0.5</v>
      </c>
      <c r="Z23" s="55">
        <v>0.5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79</v>
      </c>
      <c r="C24">
        <v>1</v>
      </c>
      <c r="D24" s="55"/>
      <c r="E24">
        <v>0.5</v>
      </c>
      <c r="F24">
        <v>0.25</v>
      </c>
      <c r="H24">
        <v>0.25</v>
      </c>
      <c r="I24">
        <v>0.25</v>
      </c>
      <c r="J24" s="55"/>
      <c r="N24">
        <v>0.2</v>
      </c>
      <c r="O24">
        <v>0.2</v>
      </c>
      <c r="P24">
        <v>0.2</v>
      </c>
      <c r="Q24">
        <v>0.2</v>
      </c>
      <c r="R24">
        <v>0.2</v>
      </c>
      <c r="S24" s="55"/>
      <c r="V24">
        <v>0.5</v>
      </c>
      <c r="W24" s="55">
        <v>0.5</v>
      </c>
      <c r="Y24">
        <v>0.5</v>
      </c>
      <c r="Z24" s="55">
        <v>0.5</v>
      </c>
      <c r="AB24">
        <v>0.25</v>
      </c>
      <c r="AC24">
        <v>0.25</v>
      </c>
      <c r="AD24">
        <v>0.25</v>
      </c>
      <c r="AE24" s="55">
        <v>0.25</v>
      </c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80</v>
      </c>
      <c r="C25">
        <v>1</v>
      </c>
      <c r="D25" s="55"/>
      <c r="E25">
        <v>1</v>
      </c>
      <c r="J25" s="55"/>
      <c r="M25">
        <v>0.33</v>
      </c>
      <c r="N25">
        <v>0.33</v>
      </c>
      <c r="O25">
        <v>0.33</v>
      </c>
      <c r="S25" s="55"/>
      <c r="U25">
        <v>0.33</v>
      </c>
      <c r="V25">
        <v>0.33</v>
      </c>
      <c r="W25" s="55">
        <v>0.33</v>
      </c>
      <c r="Y25">
        <v>0.5</v>
      </c>
      <c r="Z25" s="55">
        <v>0.5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81</v>
      </c>
      <c r="C26">
        <v>1</v>
      </c>
      <c r="D26" s="55"/>
      <c r="E26">
        <v>1</v>
      </c>
      <c r="J26" s="55"/>
      <c r="N26">
        <v>0.5</v>
      </c>
      <c r="O26">
        <v>0.5</v>
      </c>
      <c r="S26" s="55"/>
      <c r="V26">
        <v>1</v>
      </c>
      <c r="W26" s="55"/>
      <c r="Y26">
        <v>0.5</v>
      </c>
      <c r="Z26" s="55">
        <v>0.5</v>
      </c>
      <c r="AB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82</v>
      </c>
      <c r="C27">
        <v>1</v>
      </c>
      <c r="D27" s="55"/>
      <c r="E27">
        <v>1</v>
      </c>
      <c r="J27" s="55"/>
      <c r="O27">
        <v>1</v>
      </c>
      <c r="S27" s="55"/>
      <c r="T27">
        <v>1</v>
      </c>
      <c r="U27">
        <v>1</v>
      </c>
      <c r="W27" s="55"/>
      <c r="X27">
        <v>0.5</v>
      </c>
      <c r="Y27">
        <v>0.5</v>
      </c>
      <c r="Z27" s="55"/>
      <c r="AB27">
        <v>1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83</v>
      </c>
      <c r="C28">
        <v>1</v>
      </c>
      <c r="D28" s="55"/>
      <c r="E28">
        <v>1</v>
      </c>
      <c r="J28" s="55"/>
      <c r="L28">
        <v>0.33</v>
      </c>
      <c r="M28">
        <v>0.33</v>
      </c>
      <c r="N28">
        <v>0.33</v>
      </c>
      <c r="S28" s="55"/>
      <c r="U28">
        <v>0.5</v>
      </c>
      <c r="V28">
        <v>0.5</v>
      </c>
      <c r="W28" s="55"/>
      <c r="Z28" s="55">
        <v>1</v>
      </c>
      <c r="AC28">
        <v>1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1</v>
      </c>
      <c r="BA28">
        <f t="shared" si="20"/>
        <v>1</v>
      </c>
      <c r="BB28">
        <f t="shared" si="21"/>
        <v>1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84</v>
      </c>
      <c r="C29">
        <v>1</v>
      </c>
      <c r="D29" s="55"/>
      <c r="F29">
        <v>0.5</v>
      </c>
      <c r="G29">
        <v>0.5</v>
      </c>
      <c r="H29">
        <v>0.5</v>
      </c>
      <c r="I29">
        <v>0.5</v>
      </c>
      <c r="J29" s="55"/>
      <c r="O29">
        <v>0.5</v>
      </c>
      <c r="P29">
        <v>0.5</v>
      </c>
      <c r="S29" s="55"/>
      <c r="V29">
        <v>0.5</v>
      </c>
      <c r="W29" s="55">
        <v>0.5</v>
      </c>
      <c r="Z29" s="55">
        <v>1</v>
      </c>
      <c r="AB29">
        <v>0.5</v>
      </c>
      <c r="AC29">
        <v>0.5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85</v>
      </c>
      <c r="C30">
        <v>1</v>
      </c>
      <c r="D30" s="55"/>
      <c r="E30">
        <v>1</v>
      </c>
      <c r="J30" s="55"/>
      <c r="N30">
        <v>0.5</v>
      </c>
      <c r="O30">
        <v>0.5</v>
      </c>
      <c r="S30" s="55"/>
      <c r="V30">
        <v>0.5</v>
      </c>
      <c r="W30" s="55">
        <v>0.5</v>
      </c>
      <c r="Z30" s="55">
        <v>1</v>
      </c>
      <c r="AB30">
        <v>0.5</v>
      </c>
      <c r="AC30">
        <v>0.5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86</v>
      </c>
      <c r="C31">
        <v>1</v>
      </c>
      <c r="D31" s="55"/>
      <c r="E31">
        <v>1</v>
      </c>
      <c r="J31" s="55"/>
      <c r="O31">
        <v>1</v>
      </c>
      <c r="S31" s="55"/>
      <c r="V31">
        <v>0.5</v>
      </c>
      <c r="W31" s="55">
        <v>0.5</v>
      </c>
      <c r="Y31">
        <v>1</v>
      </c>
      <c r="Z31" s="55"/>
      <c r="AC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87</v>
      </c>
      <c r="C32">
        <v>1</v>
      </c>
      <c r="D32" s="55"/>
      <c r="E32">
        <v>1</v>
      </c>
      <c r="J32" s="55"/>
      <c r="O32">
        <v>0.5</v>
      </c>
      <c r="P32">
        <v>0.5</v>
      </c>
      <c r="S32" s="55"/>
      <c r="W32" s="55">
        <v>1</v>
      </c>
      <c r="X32">
        <v>0.33</v>
      </c>
      <c r="Y32">
        <v>0.33</v>
      </c>
      <c r="Z32" s="55">
        <v>0.33</v>
      </c>
      <c r="AB32">
        <v>0.5</v>
      </c>
      <c r="AC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88</v>
      </c>
      <c r="C33">
        <v>1</v>
      </c>
      <c r="D33" s="55"/>
      <c r="E33">
        <v>1</v>
      </c>
      <c r="J33" s="55"/>
      <c r="O33">
        <v>0.33</v>
      </c>
      <c r="P33">
        <v>0.33</v>
      </c>
      <c r="Q33">
        <v>0.33</v>
      </c>
      <c r="S33" s="55"/>
      <c r="W33" s="55">
        <v>1</v>
      </c>
      <c r="Y33">
        <v>0.5</v>
      </c>
      <c r="Z33" s="55">
        <v>0.5</v>
      </c>
      <c r="AB33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89</v>
      </c>
      <c r="C34">
        <v>1</v>
      </c>
      <c r="D34" s="55"/>
      <c r="F34">
        <v>0.5</v>
      </c>
      <c r="G34">
        <v>0.5</v>
      </c>
      <c r="H34">
        <v>0.5</v>
      </c>
      <c r="I34">
        <v>0.5</v>
      </c>
      <c r="J34" s="55"/>
      <c r="O34">
        <v>0.5</v>
      </c>
      <c r="P34">
        <v>0.5</v>
      </c>
      <c r="S34" s="55"/>
      <c r="V34">
        <v>0.5</v>
      </c>
      <c r="W34" s="55">
        <v>0.5</v>
      </c>
      <c r="Z34" s="55">
        <v>1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1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90</v>
      </c>
      <c r="C35">
        <v>1</v>
      </c>
      <c r="D35" s="55"/>
      <c r="F35">
        <v>0.5</v>
      </c>
      <c r="H35">
        <v>0.5</v>
      </c>
      <c r="I35">
        <v>0.5</v>
      </c>
      <c r="J35" s="55"/>
      <c r="P35">
        <v>0.5</v>
      </c>
      <c r="Q35">
        <v>0.5</v>
      </c>
      <c r="S35" s="55"/>
      <c r="V35">
        <v>0.5</v>
      </c>
      <c r="W35" s="55">
        <v>0.5</v>
      </c>
      <c r="X35">
        <v>0.5</v>
      </c>
      <c r="Z35" s="55">
        <v>0.5</v>
      </c>
      <c r="AA35" s="66">
        <v>0.5</v>
      </c>
      <c r="AB35" s="66">
        <v>0.5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1</v>
      </c>
      <c r="BM35">
        <f t="shared" si="32"/>
        <v>0</v>
      </c>
      <c r="BN35">
        <f t="shared" si="33"/>
        <v>1</v>
      </c>
      <c r="BO35">
        <f t="shared" si="34"/>
        <v>1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91</v>
      </c>
      <c r="C36">
        <v>0</v>
      </c>
      <c r="D36" s="55">
        <v>1</v>
      </c>
      <c r="F36">
        <v>0.5</v>
      </c>
      <c r="G36">
        <v>0.5</v>
      </c>
      <c r="H36">
        <v>0.5</v>
      </c>
      <c r="I36">
        <v>0.5</v>
      </c>
      <c r="J36" s="55">
        <v>1</v>
      </c>
      <c r="N36">
        <v>0.33</v>
      </c>
      <c r="O36">
        <v>0.33</v>
      </c>
      <c r="P36">
        <v>0.33</v>
      </c>
      <c r="S36" s="55"/>
      <c r="V36">
        <v>0.5</v>
      </c>
      <c r="W36" s="55">
        <v>0.5</v>
      </c>
      <c r="Z36" s="55">
        <v>1</v>
      </c>
      <c r="AA36" s="66">
        <v>0.5</v>
      </c>
      <c r="AB36" s="66">
        <v>0.5</v>
      </c>
      <c r="AE36" s="55"/>
      <c r="AG36">
        <v>1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1</v>
      </c>
      <c r="AX36">
        <f t="shared" si="17"/>
        <v>1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1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92</v>
      </c>
      <c r="C37">
        <v>1</v>
      </c>
      <c r="D37" s="55"/>
      <c r="E37">
        <v>1</v>
      </c>
      <c r="J37" s="55"/>
      <c r="M37">
        <v>0.33</v>
      </c>
      <c r="N37">
        <v>0.33</v>
      </c>
      <c r="O37">
        <v>0.33</v>
      </c>
      <c r="S37" s="55"/>
      <c r="U37">
        <v>0.5</v>
      </c>
      <c r="V37">
        <v>0.5</v>
      </c>
      <c r="W37" s="55"/>
      <c r="Y37">
        <v>0.5</v>
      </c>
      <c r="Z37" s="55">
        <v>0.5</v>
      </c>
      <c r="AB37" s="66">
        <v>0.5</v>
      </c>
      <c r="AC37" s="66">
        <v>0.5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1</v>
      </c>
      <c r="BB37">
        <f t="shared" si="21"/>
        <v>1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93</v>
      </c>
      <c r="C38">
        <v>1</v>
      </c>
      <c r="D38" s="55"/>
      <c r="E38">
        <v>1</v>
      </c>
      <c r="J38" s="55"/>
      <c r="O38">
        <v>0.33</v>
      </c>
      <c r="P38">
        <v>0.33</v>
      </c>
      <c r="Q38">
        <v>0.33</v>
      </c>
      <c r="S38" s="55"/>
      <c r="W38" s="55">
        <v>1</v>
      </c>
      <c r="Z38" s="55">
        <v>1</v>
      </c>
      <c r="AC38">
        <v>1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94</v>
      </c>
      <c r="C39">
        <v>0.5</v>
      </c>
      <c r="D39" s="55">
        <v>0.5</v>
      </c>
      <c r="F39">
        <v>0.5</v>
      </c>
      <c r="G39">
        <v>0.5</v>
      </c>
      <c r="H39">
        <v>0.5</v>
      </c>
      <c r="I39">
        <v>0.5</v>
      </c>
      <c r="J39" s="55">
        <v>1</v>
      </c>
      <c r="N39">
        <v>0.5</v>
      </c>
      <c r="O39">
        <v>0.5</v>
      </c>
      <c r="S39" s="55"/>
      <c r="W39" s="55">
        <v>1</v>
      </c>
      <c r="Z39" s="55">
        <v>1</v>
      </c>
      <c r="AB39">
        <v>0.5</v>
      </c>
      <c r="AC39">
        <v>0.5</v>
      </c>
      <c r="AE39" s="55"/>
      <c r="AG39">
        <v>1</v>
      </c>
      <c r="AH39" s="55"/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1</v>
      </c>
      <c r="AV39">
        <f t="shared" si="15"/>
        <v>1</v>
      </c>
      <c r="AW39">
        <f t="shared" si="16"/>
        <v>1</v>
      </c>
      <c r="AX39">
        <f t="shared" si="17"/>
        <v>1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1</v>
      </c>
      <c r="BC39">
        <f t="shared" si="22"/>
        <v>1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95</v>
      </c>
      <c r="C40">
        <v>1</v>
      </c>
      <c r="D40" s="55"/>
      <c r="F40">
        <v>0.5</v>
      </c>
      <c r="H40">
        <v>0.5</v>
      </c>
      <c r="I40">
        <v>0.5</v>
      </c>
      <c r="J40" s="55"/>
      <c r="P40">
        <v>0.5</v>
      </c>
      <c r="Q40">
        <v>0.5</v>
      </c>
      <c r="S40" s="55"/>
      <c r="W40" s="55">
        <v>1</v>
      </c>
      <c r="Y40">
        <v>0.5</v>
      </c>
      <c r="Z40" s="55">
        <v>0.5</v>
      </c>
      <c r="AC40">
        <v>0.5</v>
      </c>
      <c r="AD40">
        <v>0.5</v>
      </c>
      <c r="AE40" s="55"/>
      <c r="AG40">
        <v>1</v>
      </c>
      <c r="AH40" s="55"/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0</v>
      </c>
      <c r="AV40">
        <f t="shared" si="15"/>
        <v>1</v>
      </c>
      <c r="AW40">
        <f t="shared" si="16"/>
        <v>1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1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96</v>
      </c>
      <c r="C41">
        <v>1</v>
      </c>
      <c r="D41" s="55"/>
      <c r="F41">
        <v>0.5</v>
      </c>
      <c r="H41">
        <v>0.5</v>
      </c>
      <c r="I41">
        <v>0.5</v>
      </c>
      <c r="J41" s="55"/>
      <c r="O41">
        <v>0.2</v>
      </c>
      <c r="P41">
        <v>0.2</v>
      </c>
      <c r="Q41">
        <v>0.2</v>
      </c>
      <c r="R41">
        <v>0.2</v>
      </c>
      <c r="S41" s="55">
        <v>0.2</v>
      </c>
      <c r="W41" s="55">
        <v>1</v>
      </c>
      <c r="Z41" s="55">
        <v>1</v>
      </c>
      <c r="AC41">
        <v>0.5</v>
      </c>
      <c r="AD41">
        <v>0.5</v>
      </c>
      <c r="AE41" s="55"/>
      <c r="AG41">
        <v>1</v>
      </c>
      <c r="AH41" s="55"/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1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1</v>
      </c>
      <c r="BE41">
        <f t="shared" si="24"/>
        <v>1</v>
      </c>
      <c r="BF41">
        <f t="shared" si="25"/>
        <v>1</v>
      </c>
      <c r="BG41">
        <f t="shared" si="26"/>
        <v>1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1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v>36</v>
      </c>
      <c r="B42" s="55" t="s">
        <v>97</v>
      </c>
      <c r="C42">
        <v>1</v>
      </c>
      <c r="D42" s="55"/>
      <c r="F42">
        <v>0.5</v>
      </c>
      <c r="I42">
        <v>1</v>
      </c>
      <c r="J42" s="55"/>
      <c r="O42">
        <v>0.33</v>
      </c>
      <c r="P42">
        <v>0.33</v>
      </c>
      <c r="Q42">
        <v>0.33</v>
      </c>
      <c r="S42" s="55"/>
      <c r="W42" s="55">
        <v>1</v>
      </c>
      <c r="Z42" s="55">
        <v>1</v>
      </c>
      <c r="AC42">
        <v>0.5</v>
      </c>
      <c r="AD42">
        <v>0.5</v>
      </c>
      <c r="AE42" s="55"/>
      <c r="AG42">
        <v>1</v>
      </c>
      <c r="AH42" s="55"/>
      <c r="AI42" s="6"/>
      <c r="AJ42" s="6"/>
      <c r="AK42" s="6"/>
      <c r="AL42" s="6"/>
      <c r="AM42" s="6"/>
      <c r="AN42" s="6"/>
      <c r="AQ42">
        <f t="shared" si="43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0</v>
      </c>
      <c r="AV42">
        <f t="shared" si="15"/>
        <v>0</v>
      </c>
      <c r="AW42">
        <f t="shared" si="16"/>
        <v>1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1</v>
      </c>
      <c r="BD42">
        <f t="shared" si="23"/>
        <v>1</v>
      </c>
      <c r="BE42">
        <f t="shared" si="24"/>
        <v>1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4"/>
        <v>1</v>
      </c>
      <c r="BZ42">
        <f t="shared" si="45"/>
        <v>1</v>
      </c>
      <c r="CA42">
        <f t="shared" si="46"/>
        <v>1</v>
      </c>
      <c r="CB42">
        <f t="shared" si="47"/>
        <v>1</v>
      </c>
      <c r="CC42">
        <f t="shared" si="48"/>
        <v>1</v>
      </c>
      <c r="CD42">
        <f t="shared" si="49"/>
        <v>1</v>
      </c>
    </row>
    <row r="43" spans="1:82" ht="12.75">
      <c r="A43" s="7">
        <v>37</v>
      </c>
      <c r="B43" s="55" t="s">
        <v>98</v>
      </c>
      <c r="C43">
        <v>1</v>
      </c>
      <c r="D43" s="55"/>
      <c r="F43">
        <v>0.5</v>
      </c>
      <c r="H43">
        <v>0.5</v>
      </c>
      <c r="I43">
        <v>0.5</v>
      </c>
      <c r="J43" s="55"/>
      <c r="P43">
        <v>0.5</v>
      </c>
      <c r="Q43">
        <v>0.5</v>
      </c>
      <c r="S43" s="55"/>
      <c r="W43" s="55">
        <v>1</v>
      </c>
      <c r="Z43" s="55">
        <v>1</v>
      </c>
      <c r="AB43">
        <v>1</v>
      </c>
      <c r="AE43" s="55"/>
      <c r="AG43">
        <v>1</v>
      </c>
      <c r="AH43" s="55"/>
      <c r="AI43" s="6"/>
      <c r="AJ43" s="6"/>
      <c r="AK43" s="6"/>
      <c r="AL43" s="6"/>
      <c r="AM43" s="6"/>
      <c r="AN43" s="6"/>
      <c r="AQ43">
        <f t="shared" si="43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1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1</v>
      </c>
      <c r="BE43">
        <f t="shared" si="24"/>
        <v>1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1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4"/>
        <v>1</v>
      </c>
      <c r="BZ43">
        <f t="shared" si="45"/>
        <v>1</v>
      </c>
      <c r="CA43">
        <f t="shared" si="46"/>
        <v>1</v>
      </c>
      <c r="CB43">
        <f t="shared" si="47"/>
        <v>1</v>
      </c>
      <c r="CC43">
        <f t="shared" si="48"/>
        <v>1</v>
      </c>
      <c r="CD43">
        <f t="shared" si="49"/>
        <v>1</v>
      </c>
    </row>
    <row r="44" spans="1:82" ht="12.75">
      <c r="A44" s="7">
        <f aca="true" t="shared" si="50" ref="A44:A72">IF(B44&gt;0,A43+1,)</f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3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4"/>
        <v>0</v>
      </c>
      <c r="BZ44">
        <f t="shared" si="45"/>
        <v>0</v>
      </c>
      <c r="CA44">
        <f t="shared" si="46"/>
        <v>0</v>
      </c>
      <c r="CB44">
        <f t="shared" si="47"/>
        <v>0</v>
      </c>
      <c r="CC44">
        <f t="shared" si="48"/>
        <v>0</v>
      </c>
      <c r="CD44">
        <f t="shared" si="49"/>
        <v>0</v>
      </c>
    </row>
    <row r="45" spans="1:82" ht="12.75">
      <c r="A45" s="7">
        <f t="shared" si="50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3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4"/>
        <v>0</v>
      </c>
      <c r="BZ45">
        <f t="shared" si="45"/>
        <v>0</v>
      </c>
      <c r="CA45">
        <f t="shared" si="46"/>
        <v>0</v>
      </c>
      <c r="CB45">
        <f t="shared" si="47"/>
        <v>0</v>
      </c>
      <c r="CC45">
        <f t="shared" si="48"/>
        <v>0</v>
      </c>
      <c r="CD45">
        <f t="shared" si="49"/>
        <v>0</v>
      </c>
    </row>
    <row r="46" spans="1:82" ht="12.75">
      <c r="A46" s="7">
        <f t="shared" si="50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37</v>
      </c>
      <c r="AR108" s="7">
        <f t="shared" si="91"/>
        <v>37</v>
      </c>
      <c r="AS108" s="7">
        <f t="shared" si="91"/>
        <v>24</v>
      </c>
      <c r="AT108" s="7">
        <f t="shared" si="91"/>
        <v>15</v>
      </c>
      <c r="AU108" s="7">
        <f t="shared" si="91"/>
        <v>6</v>
      </c>
      <c r="AV108" s="7">
        <f t="shared" si="91"/>
        <v>14</v>
      </c>
      <c r="AW108" s="7">
        <f t="shared" si="91"/>
        <v>15</v>
      </c>
      <c r="AX108" s="7">
        <f t="shared" si="91"/>
        <v>4</v>
      </c>
      <c r="AY108" s="7">
        <f t="shared" si="91"/>
        <v>0</v>
      </c>
      <c r="AZ108" s="7">
        <f t="shared" si="91"/>
        <v>1</v>
      </c>
      <c r="BA108" s="7">
        <f t="shared" si="91"/>
        <v>7</v>
      </c>
      <c r="BB108" s="7">
        <f t="shared" si="91"/>
        <v>20</v>
      </c>
      <c r="BC108" s="7">
        <f t="shared" si="91"/>
        <v>31</v>
      </c>
      <c r="BD108" s="7">
        <f t="shared" si="91"/>
        <v>21</v>
      </c>
      <c r="BE108" s="7">
        <f t="shared" si="91"/>
        <v>14</v>
      </c>
      <c r="BF108" s="7">
        <f t="shared" si="91"/>
        <v>3</v>
      </c>
      <c r="BG108" s="7">
        <f t="shared" si="91"/>
        <v>1</v>
      </c>
      <c r="BH108" s="7">
        <f t="shared" si="91"/>
        <v>2</v>
      </c>
      <c r="BI108" s="7">
        <f t="shared" si="91"/>
        <v>12</v>
      </c>
      <c r="BJ108" s="7">
        <f t="shared" si="91"/>
        <v>24</v>
      </c>
      <c r="BK108" s="7">
        <f t="shared" si="91"/>
        <v>28</v>
      </c>
      <c r="BL108" s="7">
        <f t="shared" si="91"/>
        <v>4</v>
      </c>
      <c r="BM108" s="7">
        <f t="shared" si="91"/>
        <v>16</v>
      </c>
      <c r="BN108" s="7">
        <f t="shared" si="91"/>
        <v>34</v>
      </c>
      <c r="BO108" s="7">
        <f t="shared" si="91"/>
        <v>3</v>
      </c>
      <c r="BP108" s="7">
        <f t="shared" si="91"/>
        <v>25</v>
      </c>
      <c r="BQ108" s="7">
        <f t="shared" si="91"/>
        <v>27</v>
      </c>
      <c r="BR108" s="7">
        <f t="shared" si="91"/>
        <v>11</v>
      </c>
      <c r="BS108" s="7">
        <f t="shared" si="91"/>
        <v>4</v>
      </c>
      <c r="BT108" s="7">
        <f t="shared" si="91"/>
        <v>6</v>
      </c>
      <c r="BU108" s="7">
        <f t="shared" si="91"/>
        <v>36</v>
      </c>
      <c r="BV108" s="7">
        <f t="shared" si="91"/>
        <v>3</v>
      </c>
      <c r="BW108" s="8" t="s">
        <v>39</v>
      </c>
      <c r="BX108" s="8">
        <f>SUM(BX7:BX107)</f>
        <v>37</v>
      </c>
      <c r="BY108" s="8">
        <f aca="true" t="shared" si="92" ref="BY108:CD108">SUM(BY7:BY107)</f>
        <v>37</v>
      </c>
      <c r="BZ108" s="8">
        <f t="shared" si="92"/>
        <v>37</v>
      </c>
      <c r="CA108" s="8">
        <f t="shared" si="92"/>
        <v>37</v>
      </c>
      <c r="CB108" s="8">
        <f t="shared" si="92"/>
        <v>37</v>
      </c>
      <c r="CC108" s="8">
        <f t="shared" si="92"/>
        <v>37</v>
      </c>
      <c r="CD108" s="8">
        <f t="shared" si="92"/>
        <v>37</v>
      </c>
    </row>
    <row r="109" spans="1:40" ht="12.75">
      <c r="A109" s="7"/>
      <c r="B109" s="57" t="s">
        <v>40</v>
      </c>
      <c r="C109" s="8"/>
      <c r="D109" s="59">
        <f>SUM(D7:D107)</f>
        <v>2.5</v>
      </c>
      <c r="E109" s="1">
        <f aca="true" t="shared" si="93" ref="E109:AH109">SUM(E7:E107)</f>
        <v>23</v>
      </c>
      <c r="F109" s="1">
        <f>SUM(F7:F107)</f>
        <v>7.25</v>
      </c>
      <c r="G109" s="1">
        <f t="shared" si="93"/>
        <v>3</v>
      </c>
      <c r="H109" s="1">
        <f t="shared" si="93"/>
        <v>6.5</v>
      </c>
      <c r="I109" s="1">
        <f t="shared" si="93"/>
        <v>7.5</v>
      </c>
      <c r="J109" s="59">
        <f t="shared" si="93"/>
        <v>4</v>
      </c>
      <c r="K109" s="1">
        <f t="shared" si="93"/>
        <v>0</v>
      </c>
      <c r="L109" s="1">
        <f t="shared" si="93"/>
        <v>0.33</v>
      </c>
      <c r="M109" s="1">
        <f t="shared" si="93"/>
        <v>2.48</v>
      </c>
      <c r="N109" s="1">
        <f t="shared" si="93"/>
        <v>7.670000000000001</v>
      </c>
      <c r="O109" s="1">
        <f t="shared" si="93"/>
        <v>12.94</v>
      </c>
      <c r="P109" s="1">
        <f t="shared" si="93"/>
        <v>7.790000000000001</v>
      </c>
      <c r="Q109" s="1">
        <f t="shared" si="93"/>
        <v>4.800000000000001</v>
      </c>
      <c r="R109" s="1">
        <f t="shared" si="93"/>
        <v>0.65</v>
      </c>
      <c r="S109" s="59">
        <f t="shared" si="93"/>
        <v>0.2</v>
      </c>
      <c r="T109" s="1">
        <f t="shared" si="93"/>
        <v>2</v>
      </c>
      <c r="U109" s="1">
        <f t="shared" si="93"/>
        <v>6.32</v>
      </c>
      <c r="V109" s="1">
        <f t="shared" si="93"/>
        <v>12.32</v>
      </c>
      <c r="W109" s="59">
        <f t="shared" si="93"/>
        <v>18.32</v>
      </c>
      <c r="X109" s="1">
        <f t="shared" si="93"/>
        <v>1.83</v>
      </c>
      <c r="Y109" s="1">
        <f t="shared" si="93"/>
        <v>8.33</v>
      </c>
      <c r="Z109" s="59">
        <f t="shared" si="93"/>
        <v>26.83</v>
      </c>
      <c r="AA109" s="1">
        <f t="shared" si="93"/>
        <v>1.5</v>
      </c>
      <c r="AB109" s="1">
        <f t="shared" si="93"/>
        <v>14.66</v>
      </c>
      <c r="AC109" s="1">
        <f t="shared" si="93"/>
        <v>14.99</v>
      </c>
      <c r="AD109" s="1">
        <f t="shared" si="93"/>
        <v>4.49</v>
      </c>
      <c r="AE109" s="59">
        <f t="shared" si="93"/>
        <v>1.33</v>
      </c>
      <c r="AF109" s="1">
        <f t="shared" si="93"/>
        <v>3</v>
      </c>
      <c r="AG109" s="1">
        <f t="shared" si="93"/>
        <v>32</v>
      </c>
      <c r="AH109" s="59">
        <f t="shared" si="93"/>
        <v>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37</v>
      </c>
      <c r="E110" s="1">
        <f>BY108</f>
        <v>37</v>
      </c>
      <c r="F110" s="1">
        <f>BY108</f>
        <v>37</v>
      </c>
      <c r="G110" s="1">
        <f>BY108</f>
        <v>37</v>
      </c>
      <c r="H110" s="1">
        <f>BY108</f>
        <v>37</v>
      </c>
      <c r="I110" s="1">
        <f>BY108</f>
        <v>37</v>
      </c>
      <c r="J110" s="59">
        <f>BY108</f>
        <v>37</v>
      </c>
      <c r="K110" s="2">
        <f>BZ108</f>
        <v>37</v>
      </c>
      <c r="L110" s="2">
        <f>BZ108</f>
        <v>37</v>
      </c>
      <c r="M110" s="2">
        <f>BZ108</f>
        <v>37</v>
      </c>
      <c r="N110" s="2">
        <f>BZ108</f>
        <v>37</v>
      </c>
      <c r="O110" s="2">
        <f>BZ108</f>
        <v>37</v>
      </c>
      <c r="P110" s="2">
        <f>BZ108</f>
        <v>37</v>
      </c>
      <c r="Q110" s="2">
        <f>BZ108</f>
        <v>37</v>
      </c>
      <c r="R110" s="2">
        <f>BZ108</f>
        <v>37</v>
      </c>
      <c r="S110" s="60">
        <f>BZ108</f>
        <v>37</v>
      </c>
      <c r="T110" s="3">
        <f>CA108</f>
        <v>37</v>
      </c>
      <c r="U110" s="3">
        <f>CA108</f>
        <v>37</v>
      </c>
      <c r="V110" s="3">
        <f>CA108</f>
        <v>37</v>
      </c>
      <c r="W110" s="61">
        <f>CA108</f>
        <v>37</v>
      </c>
      <c r="X110" s="8">
        <f>CB108</f>
        <v>37</v>
      </c>
      <c r="Y110" s="8">
        <f>CB108</f>
        <v>37</v>
      </c>
      <c r="Z110" s="57">
        <f>CB108</f>
        <v>37</v>
      </c>
      <c r="AA110" s="5">
        <f>CC108</f>
        <v>37</v>
      </c>
      <c r="AB110" s="5">
        <f>CC108</f>
        <v>37</v>
      </c>
      <c r="AC110" s="5">
        <f>CC108</f>
        <v>37</v>
      </c>
      <c r="AD110" s="5">
        <f>CC108</f>
        <v>37</v>
      </c>
      <c r="AE110" s="63">
        <f>CC108</f>
        <v>37</v>
      </c>
      <c r="AF110" s="6">
        <f>CD108</f>
        <v>37</v>
      </c>
      <c r="AG110" s="6">
        <f>CD108</f>
        <v>37</v>
      </c>
      <c r="AH110" s="64">
        <f>CD108</f>
        <v>37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259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6.756756756756757</v>
      </c>
      <c r="E112" s="47">
        <f>(E109/BY108)*100</f>
        <v>62.16216216216216</v>
      </c>
      <c r="F112" s="47">
        <f>(F109/BY108)*100</f>
        <v>19.594594594594593</v>
      </c>
      <c r="G112" s="47">
        <f>(G109/BY108)*100</f>
        <v>8.108108108108109</v>
      </c>
      <c r="H112" s="47">
        <f>(H109/BY108)*100</f>
        <v>17.56756756756757</v>
      </c>
      <c r="I112" s="47">
        <f>(I109/BY108)*100</f>
        <v>20.27027027027027</v>
      </c>
      <c r="J112" s="47">
        <f>(J109/BY108)*100</f>
        <v>10.81081081081081</v>
      </c>
      <c r="K112" s="47">
        <f>(K109/BZ108)*100</f>
        <v>0</v>
      </c>
      <c r="L112" s="47">
        <f>(L109/BZ108)*100</f>
        <v>0.891891891891892</v>
      </c>
      <c r="M112" s="47">
        <f>(M109/BZ108)*100</f>
        <v>6.702702702702703</v>
      </c>
      <c r="N112" s="47">
        <f>(N109/BZ108)*100</f>
        <v>20.729729729729733</v>
      </c>
      <c r="O112" s="47">
        <f>(O109/BZ108)*100</f>
        <v>34.97297297297297</v>
      </c>
      <c r="P112" s="47">
        <f>(P109/BZ108)*100</f>
        <v>21.054054054054056</v>
      </c>
      <c r="Q112" s="47">
        <f>(Q109/BZ108)*100</f>
        <v>12.972972972972974</v>
      </c>
      <c r="R112" s="47">
        <f>(R109/BZ108)*100</f>
        <v>1.7567567567567568</v>
      </c>
      <c r="S112" s="47">
        <f>(S109/BZ108)*100</f>
        <v>0.5405405405405406</v>
      </c>
      <c r="T112" s="47">
        <f>(T109/CA108)*100</f>
        <v>5.405405405405405</v>
      </c>
      <c r="U112" s="47">
        <f>(U109/CA108)*100</f>
        <v>17.08108108108108</v>
      </c>
      <c r="V112" s="47">
        <f>(V109/CA108)*100</f>
        <v>33.2972972972973</v>
      </c>
      <c r="W112" s="47">
        <f>(W109/CA108)*100</f>
        <v>49.513513513513516</v>
      </c>
      <c r="X112" s="47">
        <f>(X109/CB108)*100</f>
        <v>4.9459459459459465</v>
      </c>
      <c r="Y112" s="47">
        <f>(Y109/CB108)*100</f>
        <v>22.513513513513512</v>
      </c>
      <c r="Z112" s="47">
        <f>(Z109/CB108)*100</f>
        <v>72.5135135135135</v>
      </c>
      <c r="AA112" s="47">
        <f>(AA109/CC108)*100</f>
        <v>4.054054054054054</v>
      </c>
      <c r="AB112" s="47">
        <f>(AB109/CC108)*100</f>
        <v>39.62162162162162</v>
      </c>
      <c r="AC112" s="47">
        <f>(AC109/CC108)*100</f>
        <v>40.513513513513516</v>
      </c>
      <c r="AD112" s="47">
        <f>(AD109/CC108)*100</f>
        <v>12.135135135135137</v>
      </c>
      <c r="AE112" s="47">
        <f>(AE109/CC108)*100</f>
        <v>3.5945945945945947</v>
      </c>
      <c r="AF112" s="47">
        <f>(AF109/CD108)*100</f>
        <v>8.108108108108109</v>
      </c>
      <c r="AG112" s="47">
        <f>(AG109/CD108)*100</f>
        <v>86.48648648648648</v>
      </c>
      <c r="AH112" s="47">
        <f>(AH109/CD108)*100</f>
        <v>5.405405405405405</v>
      </c>
      <c r="AP112" t="s">
        <v>55</v>
      </c>
      <c r="AQ112">
        <f>AQ108*7</f>
        <v>259</v>
      </c>
    </row>
    <row r="114" spans="42:43" ht="12.75">
      <c r="AP114" t="s">
        <v>57</v>
      </c>
      <c r="AQ114">
        <f>(AQ110-AQ111)/AQ112</f>
        <v>1</v>
      </c>
    </row>
  </sheetData>
  <sheetProtection/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2012-05-16T09:12:50Z</dcterms:modified>
  <cp:category/>
  <cp:version/>
  <cp:contentType/>
  <cp:contentStatus/>
</cp:coreProperties>
</file>